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Test\"/>
    </mc:Choice>
  </mc:AlternateContent>
  <xr:revisionPtr revIDLastSave="0" documentId="13_ncr:1_{C7D5E876-237C-4E00-9107-E813118F9D6F}" xr6:coauthVersionLast="47" xr6:coauthVersionMax="47" xr10:uidLastSave="{00000000-0000-0000-0000-000000000000}"/>
  <bookViews>
    <workbookView xWindow="-120" yWindow="-120" windowWidth="29040" windowHeight="15840" xr2:uid="{7D727EC6-9F0E-4F42-B3EC-AEAB4A2B46F9}"/>
  </bookViews>
  <sheets>
    <sheet name="Production Plan 2" sheetId="1" r:id="rId1"/>
  </sheets>
  <definedNames>
    <definedName name="_____NSO2" hidden="1">{"'Sheet1'!$L$16"}</definedName>
    <definedName name="___NSO2" hidden="1">{"'Sheet1'!$L$16"}</definedName>
    <definedName name="__NSO2" hidden="1">{"'Sheet1'!$L$16"}</definedName>
    <definedName name="__nso2_1" hidden="1">{"'Sheet1'!$L$16"}</definedName>
    <definedName name="__nso2_2" hidden="1">{"'Sheet1'!$L$16"}</definedName>
    <definedName name="__OT2" hidden="1">{"'Sheet1'!$L$16"}</definedName>
    <definedName name="_a1" hidden="1">{"'Sheet1'!$L$16"}</definedName>
    <definedName name="_a1_1" hidden="1">{"'Sheet1'!$L$16"}</definedName>
    <definedName name="_a1_2" hidden="1">{"'Sheet1'!$L$16"}</definedName>
    <definedName name="_Fill" hidden="1">#REF!</definedName>
    <definedName name="_xlnm._FilterDatabase" localSheetId="0" hidden="1">'Production Plan 2'!$A$3:$L$21</definedName>
    <definedName name="_NSO2" hidden="1">{"'Sheet1'!$L$16"}</definedName>
    <definedName name="_NSO2_1" hidden="1">{"'Sheet1'!$L$16"}</definedName>
    <definedName name="_NSO2_2" hidden="1">{"'Sheet1'!$L$16"}</definedName>
    <definedName name="_Order1" hidden="1">255</definedName>
    <definedName name="_Order2" hidden="1">255</definedName>
    <definedName name="_ui110">#REF!</definedName>
    <definedName name="A6N2">#REF!</definedName>
    <definedName name="AA" hidden="1">{"'Sheet1'!$L$16"}</definedName>
    <definedName name="AA_1" hidden="1">{"'Sheet1'!$L$16"}</definedName>
    <definedName name="AA_2" hidden="1">{"'Sheet1'!$L$16"}</definedName>
    <definedName name="AAAAA" hidden="1">{"'Sheet1'!$L$16"}</definedName>
    <definedName name="AAAAA_1" hidden="1">{"'Sheet1'!$L$16"}</definedName>
    <definedName name="AAAAA_2" hidden="1">{"'Sheet1'!$L$16"}</definedName>
    <definedName name="àdsafs" hidden="1">{"'Sheet1'!$L$16"}</definedName>
    <definedName name="af" hidden="1">{"'Sheet1'!$L$16"}</definedName>
    <definedName name="afga" hidden="1">{"'Sheet1'!$L$16"}</definedName>
    <definedName name="afq" hidden="1">{"'Sheet1'!$L$16"}</definedName>
    <definedName name="ajgavm" hidden="1">{"'Sheet1'!$L$16"}</definedName>
    <definedName name="Amount">#REF!</definedName>
    <definedName name="anphong" hidden="1">{"'Sheet1'!$L$16"}</definedName>
    <definedName name="AS2DocOpenMode" hidden="1">"AS2DocumentEdit"</definedName>
    <definedName name="AU" hidden="1">{"'Sheet1'!$L$16"}</definedName>
    <definedName name="AU_1" hidden="1">{"'Sheet1'!$L$16"}</definedName>
    <definedName name="AU_2" hidden="1">{"'Sheet1'!$L$16"}</definedName>
    <definedName name="b" hidden="1">{"'Sheet1'!$L$16"}</definedName>
    <definedName name="BG">#REF!</definedName>
    <definedName name="CDPS">#REF!</definedName>
    <definedName name="COA">#REF!</definedName>
    <definedName name="Code" hidden="1">#REF!</definedName>
    <definedName name="COP">#REF!</definedName>
    <definedName name="CrEmpcode">#REF!</definedName>
    <definedName name="CT_NX">#REF!</definedName>
    <definedName name="data3" hidden="1">#REF!</definedName>
    <definedName name="DC">#REF!</definedName>
    <definedName name="dd1x2">#REF!</definedName>
    <definedName name="df" hidden="1">{"'Sheet1'!$L$16"}</definedName>
    <definedName name="DM_TK">#REF!</definedName>
    <definedName name="DrEmpcode">#REF!</definedName>
    <definedName name="DSNV">#REF!</definedName>
    <definedName name="Exact_A_c">#REF!</definedName>
    <definedName name="ExactAddinConnection" hidden="1">"776"</definedName>
    <definedName name="ExactAddinConnection.776" hidden="1">"(local);776;Tuan;1"</definedName>
    <definedName name="ExactAddinReports" hidden="1">2</definedName>
    <definedName name="Exell_A_c">#REF!</definedName>
    <definedName name="faf" hidden="1">{#N/A,#N/A,FALSE,"Chi tiÆt"}</definedName>
    <definedName name="fagagak" hidden="1">{"'Sheet1'!$L$16"}</definedName>
    <definedName name="FCode" hidden="1">#REF!</definedName>
    <definedName name="flaktglqkr" hidden="1">{"'Sheet1'!$L$16"}</definedName>
    <definedName name="flgk" hidden="1">{"'Sheet1'!$L$16"}</definedName>
    <definedName name="gajgakjgla" hidden="1">{#N/A,#N/A,FALSE,"Chi tiÆt"}</definedName>
    <definedName name="GD">#REF!</definedName>
    <definedName name="glakglk" hidden="1">{"'Sheet1'!$L$16"}</definedName>
    <definedName name="gwykw" hidden="1">{"'Sheet1'!$L$16"}</definedName>
    <definedName name="h" hidden="1">{"'Sheet1'!$L$16"}</definedName>
    <definedName name="h_1" hidden="1">{"'Sheet1'!$L$16"}</definedName>
    <definedName name="h_2" hidden="1">{"'Sheet1'!$L$16"}</definedName>
    <definedName name="hh">#REF!</definedName>
    <definedName name="hla" hidden="1">{"'Sheet1'!$L$16"}</definedName>
    <definedName name="HSKK">#REF!</definedName>
    <definedName name="HTML_CodePage" hidden="1">950</definedName>
    <definedName name="HTML_Control" hidden="1">{"'Sheet1'!$L$16"}</definedName>
    <definedName name="HTML_Control_1" hidden="1">{"'Sheet1'!$L$16"}</definedName>
    <definedName name="HTML_Control_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huy_1" hidden="1">{"'Sheet1'!$L$16"}</definedName>
    <definedName name="huy_2" hidden="1">{"'Sheet1'!$L$16"}</definedName>
    <definedName name="i" hidden="1">{"'Sheet1'!$L$16"}</definedName>
    <definedName name="i_1" hidden="1">{"'Sheet1'!$L$16"}</definedName>
    <definedName name="i_2" hidden="1">{"'Sheet1'!$L$16"}</definedName>
    <definedName name="kjfja" hidden="1">{"'Sheet1'!$L$16"}</definedName>
    <definedName name="KSJBDJHAS" hidden="1">{"'Sheet1'!$L$16"}</definedName>
    <definedName name="KSJBDJHAS_1" hidden="1">{"'Sheet1'!$L$16"}</definedName>
    <definedName name="KSJBDJHAS_2" hidden="1">{"'Sheet1'!$L$16"}</definedName>
    <definedName name="Ktru">#REF!</definedName>
    <definedName name="KTT">#REF!</definedName>
    <definedName name="LC" hidden="1">{"'Sheet1'!$L$16"}</definedName>
    <definedName name="Line_10">'Production Plan 2'!#REF!</definedName>
    <definedName name="lsdfkas" hidden="1">{"'Sheet1'!$L$16"}</definedName>
    <definedName name="lsdfkas_1" hidden="1">{"'Sheet1'!$L$16"}</definedName>
    <definedName name="lsdfkas_2" hidden="1">{"'Sheet1'!$L$16"}</definedName>
    <definedName name="M10." hidden="1">{"'Sheet1'!$L$16"}</definedName>
    <definedName name="MA_NX">#REF!</definedName>
    <definedName name="MA_SP">#REF!</definedName>
    <definedName name="MA_TK">#REF!</definedName>
    <definedName name="MA_VT">#REF!</definedName>
    <definedName name="MA_VT1">#REF!</definedName>
    <definedName name="MAKH_CO">#REF!</definedName>
    <definedName name="MAKH_NO">#REF!</definedName>
    <definedName name="MAN_152">#REF!</definedName>
    <definedName name="MaTK">#REF!</definedName>
    <definedName name="MAVT">#REF!</definedName>
    <definedName name="MAVT_152">#REF!</definedName>
    <definedName name="MAVT2">#REF!</definedName>
    <definedName name="MAX_152">#REF!</definedName>
    <definedName name="MAZ">#REF!</definedName>
    <definedName name="MAZ_CO">#REF!</definedName>
    <definedName name="MAZ_NO">#REF!</definedName>
    <definedName name="MST">#REF!</definedName>
    <definedName name="ND">#REF!</definedName>
    <definedName name="NGCUOI">#REF!</definedName>
    <definedName name="NGDAU">#REF!</definedName>
    <definedName name="NGS">#REF!</definedName>
    <definedName name="ninhson" hidden="1">{"'Sheet1'!$L$16"}</definedName>
    <definedName name="NLB">#REF!</definedName>
    <definedName name="nmhgm" hidden="1">{#N/A,#N/A,FALSE,"sum";#N/A,#N/A,FALSE,"MARTV";#N/A,#N/A,FALSE,"APRTV"}</definedName>
    <definedName name="NX">#REF!</definedName>
    <definedName name="NXT">#REF!</definedName>
    <definedName name="OrderTable" hidden="1">#REF!</definedName>
    <definedName name="P_TC">#REF!</definedName>
    <definedName name="Payee">#REF!</definedName>
    <definedName name="PC">#REF!</definedName>
    <definedName name="_xlnm.Print_Area">#REF!</definedName>
    <definedName name="Print_Area_MI">#REF!</definedName>
    <definedName name="_xlnm.Print_Titles">#REF!</definedName>
    <definedName name="ProdForm" hidden="1">#REF!</definedName>
    <definedName name="Product" hidden="1">#REF!</definedName>
    <definedName name="PS">#REF!</definedName>
    <definedName name="PXKNVL">#REF!</definedName>
    <definedName name="s">#REF!</definedName>
    <definedName name="SAPBEXrevision" hidden="1">1</definedName>
    <definedName name="SAPBEXsysID" hidden="1">"OA4"</definedName>
    <definedName name="SAPBEXwbID" hidden="1">"3TTW16BKYLOZPC8KBAAB5TYYM"</definedName>
    <definedName name="SDCCK">#REF!</definedName>
    <definedName name="SDCDK">#REF!</definedName>
    <definedName name="SDNCK">#REF!</definedName>
    <definedName name="SDNDK">#REF!</definedName>
    <definedName name="SHOP1">#REF!</definedName>
    <definedName name="SL_152">#REF!</definedName>
    <definedName name="SO_CTU">#REF!</definedName>
    <definedName name="SO_PHEUCHI">#REF!</definedName>
    <definedName name="SO_TIEN">#REF!</definedName>
    <definedName name="Số_tiền">#REF!</definedName>
    <definedName name="SO_TIENCHI">#REF!</definedName>
    <definedName name="SOCT">#REF!</definedName>
    <definedName name="SOCTX">#REF!</definedName>
    <definedName name="SORT_AREA">#REF!</definedName>
    <definedName name="SOTIEN">#REF!</definedName>
    <definedName name="SP">#REF!</definedName>
    <definedName name="SpecialPrice" hidden="1">#REF!</definedName>
    <definedName name="ss" hidden="1">{"'Sheet1'!$L$16"}</definedName>
    <definedName name="sxA" hidden="1">#REF!</definedName>
    <definedName name="TaxXL">5%</definedName>
    <definedName name="tbl_ProdInfo" hidden="1">#REF!</definedName>
    <definedName name="TCO">#REF!</definedName>
    <definedName name="Tel">#REF!</definedName>
    <definedName name="TEN">#REF!</definedName>
    <definedName name="TENNVL">#REF!</definedName>
    <definedName name="TENVT">#REF!</definedName>
    <definedName name="TH_152">#REF!</definedName>
    <definedName name="thepbuoc">#REF!</definedName>
    <definedName name="ThepCT3">#REF!</definedName>
    <definedName name="thepCT5">#REF!</definedName>
    <definedName name="thephinh">#REF!</definedName>
    <definedName name="theptam">#REF!</definedName>
    <definedName name="TIEN">#REF!</definedName>
    <definedName name="TienUSD">#REF!</definedName>
    <definedName name="TK">#REF!</definedName>
    <definedName name="TK_CO">#REF!</definedName>
    <definedName name="TK_NO">#REF!</definedName>
    <definedName name="TKCP">#REF!</definedName>
    <definedName name="TKCT">#REF!</definedName>
    <definedName name="TKNH">#REF!</definedName>
    <definedName name="TKNVL">#REF!</definedName>
    <definedName name="TKSC">#REF!</definedName>
    <definedName name="TNO">#REF!</definedName>
    <definedName name="Tonghop">#REF!</definedName>
    <definedName name="TQ" hidden="1">{"'Sheet1'!$L$16"}</definedName>
    <definedName name="TQ_1" hidden="1">{"'Sheet1'!$L$16"}</definedName>
    <definedName name="TQ_2" hidden="1">{"'Sheet1'!$L$16"}</definedName>
    <definedName name="TT_152">#REF!</definedName>
    <definedName name="VTKCP">#REF!</definedName>
    <definedName name="VTKCP1">#REF!</definedName>
    <definedName name="wrn.BAOCAO." hidden="1">{#N/A,#N/A,FALSE,"sum";#N/A,#N/A,FALSE,"MARTV";#N/A,#N/A,FALSE,"APRTV"}</definedName>
    <definedName name="wrn.BAOCAO._1" hidden="1">{#N/A,#N/A,FALSE,"sum";#N/A,#N/A,FALSE,"MARTV";#N/A,#N/A,FALSE,"APRTV"}</definedName>
    <definedName name="wrn.BAOCAO._2" hidden="1">{#N/A,#N/A,FALSE,"sum";#N/A,#N/A,FALSE,"MARTV";#N/A,#N/A,FALSE,"APRTV"}</definedName>
    <definedName name="wrn.chi._.tiÆt." hidden="1">{#N/A,#N/A,FALSE,"Chi tiÆt"}</definedName>
    <definedName name="wrn.chi._.tiÆt._1" hidden="1">{#N/A,#N/A,FALSE,"Chi tiÆt"}</definedName>
    <definedName name="wrn.chi._.tiÆt._2" hidden="1">{#N/A,#N/A,FALSE,"Chi tiÆt"}</definedName>
    <definedName name="XCCT">0.5</definedName>
    <definedName name="xcg" hidden="1">{#N/A,#N/A,FALSE,"Chi tiÆt"}</definedName>
    <definedName name="xs">#REF!</definedName>
    <definedName name="XXXXXXXXXXXXXXXXXXXXXXXXXXXXXXX" hidden="1">{"'Sheet1'!$L$16"}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H21" i="1"/>
  <c r="H20" i="1"/>
  <c r="H19" i="1"/>
  <c r="H18" i="1"/>
  <c r="H17" i="1"/>
  <c r="I15" i="1"/>
  <c r="H15" i="1"/>
  <c r="H13" i="1"/>
  <c r="H12" i="1"/>
  <c r="H11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<sst xmlns="http://schemas.openxmlformats.org/spreadsheetml/2006/main" count="102" uniqueCount="72">
  <si>
    <t>DC</t>
  </si>
  <si>
    <t>Chế biến</t>
  </si>
  <si>
    <t>Quy cách thùng</t>
  </si>
  <si>
    <t>Trọng lượng NET/thùng</t>
  </si>
  <si>
    <t>CS/Ca</t>
  </si>
  <si>
    <t>Kế hoạch</t>
  </si>
  <si>
    <t>Thực hiện</t>
  </si>
  <si>
    <t>Sản phẩm</t>
  </si>
  <si>
    <t>Line</t>
  </si>
  <si>
    <t xml:space="preserve">Code Thành phẩm </t>
  </si>
  <si>
    <t>Code PLN</t>
  </si>
  <si>
    <t>Line 1 (Vepro)</t>
  </si>
  <si>
    <t>7.B24012361390142</t>
  </si>
  <si>
    <t>NTLM</t>
  </si>
  <si>
    <t>Nước Tương nam dương đậu nành lên men tự nhiên 280ml x 24 chai</t>
  </si>
  <si>
    <t>7.B24012361370142</t>
  </si>
  <si>
    <t>Nước Tương nam dương đậu nành lên men tự nhiên 500ml x 24 chai</t>
  </si>
  <si>
    <t>7.B24012399589213</t>
  </si>
  <si>
    <t>NTDD</t>
  </si>
  <si>
    <t>Thực Phẩm Bổ Sung Nước Tương Nam Dương Đậm Đặc 280ml x 24 chai</t>
  </si>
  <si>
    <t>7.B24012399599213</t>
  </si>
  <si>
    <t>Thực Phẩm Bổ Sung Nước Tương Nam Dương Đậm Đặc 500ml x 24 chai</t>
  </si>
  <si>
    <t>1107001095</t>
  </si>
  <si>
    <t>Nước Tương Đậm Đặc 500Ml X 24 Chai / Thùng  (Xk Lào)</t>
  </si>
  <si>
    <t>1107001113</t>
  </si>
  <si>
    <t>Nước tương ELLIE đậm đặc 280ml x 24 chai / thùng</t>
  </si>
  <si>
    <t>1107001025</t>
  </si>
  <si>
    <t>NTLBD</t>
  </si>
  <si>
    <t>Nước Tương Nam Dương Thượng Hạng XK 280ml x 24 chai/ thùng</t>
  </si>
  <si>
    <t>1107001023</t>
  </si>
  <si>
    <t>Nước Tương Nam Dương Thượng Hạng XK 500ml x 24 chai/ thùng</t>
  </si>
  <si>
    <t>7.B24012399870110</t>
  </si>
  <si>
    <t>NTTO</t>
  </si>
  <si>
    <t>Nước Tương Tỏi Ớt Tươi 310gr</t>
  </si>
  <si>
    <t>1107001021</t>
  </si>
  <si>
    <t>NTCC</t>
  </si>
  <si>
    <t>Thực Phẩm Bổ Sung Nước Tương Nam Dương Đậm Đặc 500ml - Nhãn Cây Cau x 24 chai/ thùng</t>
  </si>
  <si>
    <t>7.B24012302370101</t>
  </si>
  <si>
    <t>NTHV</t>
  </si>
  <si>
    <t>Nước chấm Đậu Nành Hàng Việt 500ml x 24 chai/thùng</t>
  </si>
  <si>
    <t>1107001111</t>
  </si>
  <si>
    <t>Nước tương Nam Dương Hàng Việt 500ML X 6 Chai / Thùng - XK ÚC</t>
  </si>
  <si>
    <t>7.B24012302370162</t>
  </si>
  <si>
    <t>NTTV</t>
  </si>
  <si>
    <t>Nước chấm Đậu Nành Hàng Việt Thanh Vị 500ml x 24 chai/thùng</t>
  </si>
  <si>
    <t>7.B24012325377299</t>
  </si>
  <si>
    <t>NTSOBI</t>
  </si>
  <si>
    <t>Nước tương Sobi 500ml X 24 Bot</t>
  </si>
  <si>
    <t>1107001077</t>
  </si>
  <si>
    <t>NTSYK</t>
  </si>
  <si>
    <t>Nước Tương Soyuki 500ml x 24 chai / thùng</t>
  </si>
  <si>
    <t>7.B24012399370101</t>
  </si>
  <si>
    <t>NTSOYA</t>
  </si>
  <si>
    <t>Nước tương Soya 500ml (XK cam)</t>
  </si>
  <si>
    <t>1107001089</t>
  </si>
  <si>
    <t>NTDDNB</t>
  </si>
  <si>
    <t>Nước Tương Nam Dương Đậm Đặc 500ml x 24 Chai / thùng</t>
  </si>
  <si>
    <t>7.B24012361A30142</t>
  </si>
  <si>
    <t>Nước Tương nam dương đậu nành lên men tự nhiên 710ml x 12 chai/thùng</t>
  </si>
  <si>
    <t>Line 1</t>
  </si>
  <si>
    <t>Line 3</t>
  </si>
  <si>
    <t>Nước Tương Đậu Nành Lên Men</t>
  </si>
  <si>
    <t>Nước Tương Đậm Đặc</t>
  </si>
  <si>
    <t>Nước Tương Thượng Hạng XK (Lá Bồ đề)</t>
  </si>
  <si>
    <t>Nước tương tỏi ớt Tươi</t>
  </si>
  <si>
    <t>NT Đậm Đặc - Cây Cau</t>
  </si>
  <si>
    <t>Nước tương Hàng Việt</t>
  </si>
  <si>
    <t>BTP Nước tương Thanh vị</t>
  </si>
  <si>
    <t>Nước tương Sobi</t>
  </si>
  <si>
    <t>Nước Tương Soyuki</t>
  </si>
  <si>
    <t>Nước tương Soya Cam</t>
  </si>
  <si>
    <t>Nước tương đậm đặc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</si>
</sst>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.VnArial"/>
      <family val="2"/>
    </font>
    <font>
      <b/>
      <sz val="10"/>
      <color rgb="FF0000CC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9F7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4" fillId="3" borderId="0" xfId="2" applyFont="1" applyFill="1"/>
    <xf numFmtId="0" fontId="4" fillId="3" borderId="0" xfId="2" applyFont="1" applyFill="1" applyAlignment="1">
      <alignment horizontal="left"/>
    </xf>
    <xf numFmtId="43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1" xfId="0" applyFont="1" applyBorder="1"/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164" fontId="2" fillId="0" borderId="1" xfId="1" applyNumberFormat="1" applyFont="1" applyFill="1" applyBorder="1" applyAlignment="1"/>
    <xf numFmtId="43" fontId="2" fillId="0" borderId="5" xfId="1" applyFont="1" applyFill="1" applyBorder="1" applyAlignment="1"/>
    <xf numFmtId="43" fontId="2" fillId="0" borderId="1" xfId="1" applyFont="1" applyFill="1" applyBorder="1" applyAlignment="1"/>
    <xf numFmtId="3" fontId="2" fillId="0" borderId="1" xfId="1" applyNumberFormat="1" applyFont="1" applyFill="1" applyBorder="1" applyAlignment="1"/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43" fontId="2" fillId="0" borderId="8" xfId="1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9" fontId="8" fillId="7" borderId="1" xfId="0" applyNumberFormat="1" applyFont="1" applyFill="1" applyBorder="1" applyAlignment="1">
      <alignment horizontal="center" vertical="center" textRotation="180"/>
    </xf>
    <xf numFmtId="49" fontId="8" fillId="7" borderId="3" xfId="0" applyNumberFormat="1" applyFont="1" applyFill="1" applyBorder="1" applyAlignment="1">
      <alignment horizontal="center" vertical="center" textRotation="180"/>
    </xf>
    <xf numFmtId="49" fontId="8" fillId="7" borderId="4" xfId="0" applyNumberFormat="1" applyFont="1" applyFill="1" applyBorder="1" applyAlignment="1">
      <alignment horizontal="center" vertical="center" textRotation="180"/>
    </xf>
    <xf numFmtId="0" fontId="6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left" vertical="center"/>
    </xf>
    <xf numFmtId="165" fontId="7" fillId="5" borderId="11" xfId="0" applyNumberFormat="1" applyFont="1" applyFill="1" applyBorder="1" applyAlignment="1">
      <alignment horizontal="left" vertical="center"/>
    </xf>
  </cellXfs>
  <cellStyles count="4">
    <cellStyle name="Comma" xfId="1" builtinId="3"/>
    <cellStyle name="Comma 415 2" xfId="3" xr:uid="{52FCEF56-6207-4AFF-B7FF-2B10B8AB1F19}"/>
    <cellStyle name="Normal" xfId="0" builtinId="0"/>
    <cellStyle name="Normal_Book2" xfId="2" xr:uid="{BE457472-7A43-4A9A-A922-11DED220CE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FAFA-1E46-4261-9DCA-757D94DC323B}">
  <sheetPr>
    <tabColor rgb="FF00FFFF"/>
  </sheetPr>
  <dimension ref="A1:L21"/>
  <sheetViews>
    <sheetView showGridLines="0" tabSelected="1" zoomScale="70" zoomScaleNormal="70" zoomScaleSheetLayoutView="100" workbookViewId="0">
      <selection activeCell="A4" sqref="A4:A21"/>
    </sheetView>
  </sheetViews>
  <sheetFormatPr defaultColWidth="9.140625" defaultRowHeight="12.75" outlineLevelRow="1" outlineLevelCol="1"/>
  <cols>
    <col min="1" max="1" width="8" style="1" customWidth="1"/>
    <col min="2" max="2" width="9.85546875" style="1" customWidth="1"/>
    <col min="3" max="3" width="21.140625" style="5" customWidth="1"/>
    <col min="4" max="4" width="47" style="1" customWidth="1"/>
    <col min="5" max="5" width="49.140625" style="1" customWidth="1"/>
    <col min="6" max="6" width="40.5703125" style="1" bestFit="1" customWidth="1"/>
    <col min="7" max="7" width="9.5703125" style="1" customWidth="1" outlineLevel="1"/>
    <col min="8" max="9" width="10.140625" style="1" customWidth="1" outlineLevel="1"/>
    <col min="10" max="10" width="10" style="1" customWidth="1" outlineLevel="1"/>
    <col min="11" max="11" width="10.140625" style="1" customWidth="1"/>
    <col min="12" max="12" width="8.42578125" style="1" customWidth="1" outlineLevel="1"/>
    <col min="13" max="16384" width="9.140625" style="1"/>
  </cols>
  <sheetData>
    <row r="1" spans="1:12" ht="23.25" customHeight="1" outlineLevel="1">
      <c r="B1" s="2"/>
      <c r="C1" s="3"/>
      <c r="H1" s="4"/>
      <c r="I1" s="4"/>
      <c r="J1" s="4"/>
      <c r="K1" s="26" t="str">
        <f>CHOOSE(WEEKDAY(K2),"Chủ nhật","Thứ Hai","Thứ Ba","Thứ Tư","Thứ Năm","Thứ Sáu","Thứ Bảy")</f>
        <v>Thứ Hai</v>
      </c>
      <c r="L1" s="27"/>
    </row>
    <row r="2" spans="1:12" ht="17.25" customHeight="1" outlineLevel="1">
      <c r="K2" s="28">
        <v>45047</v>
      </c>
      <c r="L2" s="29"/>
    </row>
    <row r="3" spans="1:12" s="7" customFormat="1" ht="12" customHeight="1">
      <c r="A3" s="20" t="s">
        <v>0</v>
      </c>
      <c r="B3" s="20" t="s">
        <v>8</v>
      </c>
      <c r="C3" s="20" t="s">
        <v>9</v>
      </c>
      <c r="D3" s="21" t="s">
        <v>10</v>
      </c>
      <c r="E3" s="20" t="s">
        <v>7</v>
      </c>
      <c r="F3" s="20" t="s">
        <v>1</v>
      </c>
      <c r="G3" s="22" t="s">
        <v>2</v>
      </c>
      <c r="H3" s="22" t="s">
        <v>3</v>
      </c>
      <c r="I3" s="22" t="s">
        <v>3</v>
      </c>
      <c r="J3" s="19" t="s">
        <v>4</v>
      </c>
      <c r="K3" s="6" t="s">
        <v>5</v>
      </c>
      <c r="L3" s="6" t="s">
        <v>6</v>
      </c>
    </row>
    <row r="4" spans="1:12" ht="12.75" customHeight="1">
      <c r="A4" s="23" t="s">
        <v>11</v>
      </c>
      <c r="B4" s="8" t="s">
        <v>59</v>
      </c>
      <c r="C4" s="9" t="s">
        <v>12</v>
      </c>
      <c r="D4" s="10" t="s">
        <v>13</v>
      </c>
      <c r="E4" s="10" t="s">
        <v>14</v>
      </c>
      <c r="F4" s="10" t="s">
        <v>61</v>
      </c>
      <c r="G4" s="11">
        <v>24</v>
      </c>
      <c r="H4" s="12">
        <f>24*0.28</f>
        <v>6.7200000000000006</v>
      </c>
      <c r="I4" s="13">
        <v>7.7132159999999992</v>
      </c>
      <c r="J4" s="14">
        <v>292</v>
      </c>
      <c r="K4" s="15">
        <v>0</v>
      </c>
      <c r="L4" s="16"/>
    </row>
    <row r="5" spans="1:12">
      <c r="A5" s="24"/>
      <c r="B5" s="10" t="s">
        <v>59</v>
      </c>
      <c r="C5" s="9" t="s">
        <v>15</v>
      </c>
      <c r="D5" s="10" t="s">
        <v>13</v>
      </c>
      <c r="E5" s="10" t="s">
        <v>16</v>
      </c>
      <c r="F5" s="10" t="s">
        <v>61</v>
      </c>
      <c r="G5" s="11">
        <v>24</v>
      </c>
      <c r="H5" s="12">
        <v>11</v>
      </c>
      <c r="I5" s="13">
        <v>13.773599999999998</v>
      </c>
      <c r="J5" s="14">
        <v>333</v>
      </c>
      <c r="K5" s="15">
        <v>0</v>
      </c>
      <c r="L5" s="16"/>
    </row>
    <row r="6" spans="1:12">
      <c r="A6" s="24"/>
      <c r="B6" s="10" t="s">
        <v>59</v>
      </c>
      <c r="C6" s="9" t="s">
        <v>17</v>
      </c>
      <c r="D6" s="10" t="s">
        <v>18</v>
      </c>
      <c r="E6" s="10" t="s">
        <v>19</v>
      </c>
      <c r="F6" s="10" t="s">
        <v>62</v>
      </c>
      <c r="G6" s="11">
        <v>24</v>
      </c>
      <c r="H6" s="12">
        <f>24*0.28</f>
        <v>6.7200000000000006</v>
      </c>
      <c r="I6" s="13">
        <v>7.5364799999999992</v>
      </c>
      <c r="J6" s="14">
        <v>292</v>
      </c>
      <c r="K6" s="15">
        <v>0</v>
      </c>
      <c r="L6" s="16"/>
    </row>
    <row r="7" spans="1:12" ht="17.25" customHeight="1">
      <c r="A7" s="24"/>
      <c r="B7" s="10" t="s">
        <v>59</v>
      </c>
      <c r="C7" s="9" t="s">
        <v>20</v>
      </c>
      <c r="D7" s="10" t="s">
        <v>18</v>
      </c>
      <c r="E7" s="10" t="s">
        <v>21</v>
      </c>
      <c r="F7" s="10" t="s">
        <v>62</v>
      </c>
      <c r="G7" s="11">
        <v>24</v>
      </c>
      <c r="H7" s="12">
        <f>ROUND((1.117*500*24)/1000,3)</f>
        <v>13.404</v>
      </c>
      <c r="I7" s="13">
        <v>13.457999999999998</v>
      </c>
      <c r="J7" s="14">
        <v>333</v>
      </c>
      <c r="K7" s="15">
        <v>0</v>
      </c>
      <c r="L7" s="16"/>
    </row>
    <row r="8" spans="1:12" ht="17.25" customHeight="1">
      <c r="A8" s="24"/>
      <c r="B8" s="10" t="s">
        <v>59</v>
      </c>
      <c r="C8" s="9" t="s">
        <v>22</v>
      </c>
      <c r="D8" s="10" t="s">
        <v>18</v>
      </c>
      <c r="E8" s="10" t="s">
        <v>23</v>
      </c>
      <c r="F8" s="10" t="s">
        <v>62</v>
      </c>
      <c r="G8" s="11">
        <v>24</v>
      </c>
      <c r="H8" s="12">
        <f>ROUND((1.117*500*24)/1000,3)</f>
        <v>13.404</v>
      </c>
      <c r="I8" s="13">
        <v>13.457999999999998</v>
      </c>
      <c r="J8" s="14">
        <v>333</v>
      </c>
      <c r="K8" s="15">
        <v>0</v>
      </c>
      <c r="L8" s="16"/>
    </row>
    <row r="9" spans="1:12">
      <c r="A9" s="24"/>
      <c r="B9" s="10" t="s">
        <v>59</v>
      </c>
      <c r="C9" s="9" t="s">
        <v>24</v>
      </c>
      <c r="D9" s="10" t="s">
        <v>18</v>
      </c>
      <c r="E9" s="10" t="s">
        <v>25</v>
      </c>
      <c r="F9" s="10" t="s">
        <v>62</v>
      </c>
      <c r="G9" s="11">
        <v>24</v>
      </c>
      <c r="H9" s="12">
        <f>24*0.28</f>
        <v>6.7200000000000006</v>
      </c>
      <c r="I9" s="13">
        <v>7.5364799999999992</v>
      </c>
      <c r="J9" s="14">
        <v>292</v>
      </c>
      <c r="K9" s="15">
        <v>0</v>
      </c>
      <c r="L9" s="16"/>
    </row>
    <row r="10" spans="1:12">
      <c r="A10" s="24"/>
      <c r="B10" s="10" t="s">
        <v>59</v>
      </c>
      <c r="C10" s="9" t="s">
        <v>26</v>
      </c>
      <c r="D10" s="10" t="s">
        <v>27</v>
      </c>
      <c r="E10" s="10" t="s">
        <v>28</v>
      </c>
      <c r="F10" s="10" t="s">
        <v>63</v>
      </c>
      <c r="G10" s="11">
        <v>24</v>
      </c>
      <c r="H10" s="12">
        <f>ROUND((1.117*500*24)/1000,3)</f>
        <v>13.404</v>
      </c>
      <c r="I10" s="13">
        <v>7.476</v>
      </c>
      <c r="J10" s="14">
        <v>292</v>
      </c>
      <c r="K10" s="15">
        <v>0</v>
      </c>
      <c r="L10" s="16"/>
    </row>
    <row r="11" spans="1:12">
      <c r="A11" s="24"/>
      <c r="B11" s="10" t="s">
        <v>59</v>
      </c>
      <c r="C11" s="9" t="s">
        <v>29</v>
      </c>
      <c r="D11" s="10" t="s">
        <v>27</v>
      </c>
      <c r="E11" s="10" t="s">
        <v>30</v>
      </c>
      <c r="F11" s="10" t="s">
        <v>63</v>
      </c>
      <c r="G11" s="11">
        <v>24</v>
      </c>
      <c r="H11" s="12">
        <f>ROUND((1.117*500*24)/1000,3)</f>
        <v>13.404</v>
      </c>
      <c r="I11" s="13">
        <v>13.350000000000001</v>
      </c>
      <c r="J11" s="14">
        <v>333</v>
      </c>
      <c r="K11" s="15">
        <v>0</v>
      </c>
      <c r="L11" s="16"/>
    </row>
    <row r="12" spans="1:12" ht="15" customHeight="1">
      <c r="A12" s="24"/>
      <c r="B12" s="10" t="s">
        <v>59</v>
      </c>
      <c r="C12" s="9" t="s">
        <v>31</v>
      </c>
      <c r="D12" s="10" t="s">
        <v>32</v>
      </c>
      <c r="E12" s="10" t="s">
        <v>33</v>
      </c>
      <c r="F12" s="10" t="s">
        <v>64</v>
      </c>
      <c r="G12" s="11">
        <v>24</v>
      </c>
      <c r="H12" s="12">
        <f>0.31*24</f>
        <v>7.4399999999999995</v>
      </c>
      <c r="I12" s="13">
        <v>7.4399999999999995</v>
      </c>
      <c r="J12" s="14">
        <v>292</v>
      </c>
      <c r="K12" s="15">
        <v>0</v>
      </c>
      <c r="L12" s="16"/>
    </row>
    <row r="13" spans="1:12">
      <c r="A13" s="24"/>
      <c r="B13" s="10" t="s">
        <v>59</v>
      </c>
      <c r="C13" s="9" t="s">
        <v>34</v>
      </c>
      <c r="D13" s="10" t="s">
        <v>35</v>
      </c>
      <c r="E13" s="10" t="s">
        <v>36</v>
      </c>
      <c r="F13" s="10" t="s">
        <v>65</v>
      </c>
      <c r="G13" s="11">
        <v>24</v>
      </c>
      <c r="H13" s="12">
        <f>ROUND((1.117*500*24)/1000,3)</f>
        <v>13.404</v>
      </c>
      <c r="I13" s="13">
        <v>13.457999999999998</v>
      </c>
      <c r="J13" s="14">
        <v>333</v>
      </c>
      <c r="K13" s="15">
        <v>0</v>
      </c>
      <c r="L13" s="16"/>
    </row>
    <row r="14" spans="1:12" ht="15" customHeight="1">
      <c r="A14" s="24"/>
      <c r="B14" s="10" t="s">
        <v>59</v>
      </c>
      <c r="C14" s="9" t="s">
        <v>37</v>
      </c>
      <c r="D14" s="10" t="s">
        <v>38</v>
      </c>
      <c r="E14" s="10" t="s">
        <v>39</v>
      </c>
      <c r="F14" s="10" t="s">
        <v>66</v>
      </c>
      <c r="G14" s="11">
        <v>24</v>
      </c>
      <c r="H14" s="12">
        <v>12</v>
      </c>
      <c r="I14" s="13">
        <v>13.095599999999999</v>
      </c>
      <c r="J14" s="14">
        <v>375</v>
      </c>
      <c r="K14" s="15">
        <v>0</v>
      </c>
      <c r="L14" s="16"/>
    </row>
    <row r="15" spans="1:12" ht="15" customHeight="1">
      <c r="A15" s="24"/>
      <c r="B15" s="10" t="s">
        <v>59</v>
      </c>
      <c r="C15" s="9" t="s">
        <v>40</v>
      </c>
      <c r="D15" s="10" t="s">
        <v>38</v>
      </c>
      <c r="E15" s="10" t="s">
        <v>41</v>
      </c>
      <c r="F15" s="10" t="s">
        <v>66</v>
      </c>
      <c r="G15" s="11">
        <v>6</v>
      </c>
      <c r="H15" s="12">
        <f>6*0.5</f>
        <v>3</v>
      </c>
      <c r="I15" s="12">
        <f>6*0.5</f>
        <v>3</v>
      </c>
      <c r="J15" s="14">
        <v>375</v>
      </c>
      <c r="K15" s="15">
        <v>0</v>
      </c>
      <c r="L15" s="16"/>
    </row>
    <row r="16" spans="1:12" ht="15" customHeight="1">
      <c r="A16" s="24"/>
      <c r="B16" s="10" t="s">
        <v>59</v>
      </c>
      <c r="C16" s="9" t="s">
        <v>42</v>
      </c>
      <c r="D16" s="10" t="s">
        <v>43</v>
      </c>
      <c r="E16" s="10" t="s">
        <v>44</v>
      </c>
      <c r="F16" s="10" t="s">
        <v>67</v>
      </c>
      <c r="G16" s="11">
        <v>24</v>
      </c>
      <c r="H16" s="12">
        <v>12</v>
      </c>
      <c r="I16" s="13">
        <v>13.095599999999999</v>
      </c>
      <c r="J16" s="14">
        <v>375</v>
      </c>
      <c r="K16" s="15">
        <v>0</v>
      </c>
      <c r="L16" s="16"/>
    </row>
    <row r="17" spans="1:12" ht="15" customHeight="1">
      <c r="A17" s="24"/>
      <c r="B17" s="10" t="s">
        <v>60</v>
      </c>
      <c r="C17" s="17" t="s">
        <v>45</v>
      </c>
      <c r="D17" s="10" t="s">
        <v>46</v>
      </c>
      <c r="E17" s="10" t="s">
        <v>47</v>
      </c>
      <c r="F17" s="10" t="s">
        <v>68</v>
      </c>
      <c r="G17" s="11">
        <v>24</v>
      </c>
      <c r="H17" s="12">
        <f>ROUND((1.085*500*24)/1000,3)</f>
        <v>13.02</v>
      </c>
      <c r="I17" s="13">
        <v>13.064399999999999</v>
      </c>
      <c r="J17" s="14">
        <v>100</v>
      </c>
      <c r="K17" s="15">
        <v>0</v>
      </c>
      <c r="L17" s="16"/>
    </row>
    <row r="18" spans="1:12">
      <c r="A18" s="24"/>
      <c r="B18" s="10"/>
      <c r="C18" s="9" t="s">
        <v>48</v>
      </c>
      <c r="D18" s="10" t="s">
        <v>49</v>
      </c>
      <c r="E18" s="10" t="s">
        <v>50</v>
      </c>
      <c r="F18" s="10" t="s">
        <v>69</v>
      </c>
      <c r="G18" s="11">
        <v>24</v>
      </c>
      <c r="H18" s="18">
        <f>ROUND((1.085*500*24)/1000,3)</f>
        <v>13.02</v>
      </c>
      <c r="I18" s="13">
        <v>13.095599999999999</v>
      </c>
      <c r="J18" s="14">
        <v>375</v>
      </c>
      <c r="K18" s="15">
        <v>0</v>
      </c>
      <c r="L18" s="16"/>
    </row>
    <row r="19" spans="1:12" ht="15" customHeight="1">
      <c r="A19" s="24"/>
      <c r="B19" s="10" t="s">
        <v>59</v>
      </c>
      <c r="C19" s="9" t="s">
        <v>51</v>
      </c>
      <c r="D19" s="10" t="s">
        <v>52</v>
      </c>
      <c r="E19" s="10" t="s">
        <v>53</v>
      </c>
      <c r="F19" s="10" t="s">
        <v>70</v>
      </c>
      <c r="G19" s="11">
        <v>24</v>
      </c>
      <c r="H19" s="18">
        <f>ROUND((1.085*500*24)/1000,3)</f>
        <v>13.02</v>
      </c>
      <c r="I19" s="13">
        <v>13.069199999999999</v>
      </c>
      <c r="J19" s="14">
        <v>250</v>
      </c>
      <c r="K19" s="15">
        <v>0</v>
      </c>
      <c r="L19" s="16"/>
    </row>
    <row r="20" spans="1:12" ht="15" customHeight="1">
      <c r="A20" s="24"/>
      <c r="B20" s="10" t="s">
        <v>59</v>
      </c>
      <c r="C20" s="9" t="s">
        <v>54</v>
      </c>
      <c r="D20" s="10" t="s">
        <v>55</v>
      </c>
      <c r="E20" s="10" t="s">
        <v>56</v>
      </c>
      <c r="F20" s="10" t="s">
        <v>71</v>
      </c>
      <c r="G20" s="11">
        <v>24</v>
      </c>
      <c r="H20" s="12">
        <f>0.5*24</f>
        <v>12</v>
      </c>
      <c r="I20" s="13">
        <v>13.457999999999998</v>
      </c>
      <c r="J20" s="14">
        <v>333</v>
      </c>
      <c r="K20" s="15">
        <v>0</v>
      </c>
      <c r="L20" s="16"/>
    </row>
    <row r="21" spans="1:12">
      <c r="A21" s="25"/>
      <c r="B21" s="10" t="s">
        <v>59</v>
      </c>
      <c r="C21" s="9" t="s">
        <v>57</v>
      </c>
      <c r="D21" s="10" t="s">
        <v>13</v>
      </c>
      <c r="E21" s="10" t="s">
        <v>58</v>
      </c>
      <c r="F21" s="10" t="s">
        <v>61</v>
      </c>
      <c r="G21" s="11">
        <v>12</v>
      </c>
      <c r="H21" s="18">
        <f>0.71*12</f>
        <v>8.52</v>
      </c>
      <c r="I21" s="13">
        <v>9.7792560000000002</v>
      </c>
      <c r="J21" s="14">
        <v>667</v>
      </c>
      <c r="K21" s="15">
        <v>0</v>
      </c>
      <c r="L21" s="16"/>
    </row>
  </sheetData>
  <autoFilter ref="A3:L21" xr:uid="{00000000-0009-0000-0000-000000000000}"/>
  <dataConsolidate/>
  <mergeCells count="3">
    <mergeCell ref="A4:A21"/>
    <mergeCell ref="K1:L1"/>
    <mergeCell ref="K2:L2"/>
  </mergeCells>
  <conditionalFormatting sqref="D17">
    <cfRule type="duplicateValues" dxfId="0" priority="1"/>
  </conditionalFormatting>
  <pageMargins left="0.16" right="0.7" top="0.43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Plan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Van Ton</dc:creator>
  <cp:lastModifiedBy>Jordan Clark</cp:lastModifiedBy>
  <dcterms:created xsi:type="dcterms:W3CDTF">2023-05-05T12:22:50Z</dcterms:created>
  <dcterms:modified xsi:type="dcterms:W3CDTF">2023-05-15T10:38:19Z</dcterms:modified>
</cp:coreProperties>
</file>